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Tabelle1" sheetId="1" r:id="rId1"/>
  </sheets>
  <calcPr calcId="125725"/>
</workbook>
</file>

<file path=xl/calcChain.xml><?xml version="1.0" encoding="utf-8"?>
<calcChain xmlns="http://schemas.openxmlformats.org/spreadsheetml/2006/main">
  <c r="L8" i="1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7"/>
  <c r="P7"/>
  <c r="O24"/>
  <c r="O23" s="1"/>
  <c r="O22" s="1"/>
  <c r="O21" s="1"/>
  <c r="O20" s="1"/>
  <c r="O19" s="1"/>
  <c r="O18" s="1"/>
  <c r="O17" s="1"/>
  <c r="O16" s="1"/>
  <c r="O15" s="1"/>
  <c r="O14" s="1"/>
  <c r="O13" s="1"/>
  <c r="O12" s="1"/>
  <c r="O11" s="1"/>
  <c r="O10" s="1"/>
  <c r="O9" s="1"/>
  <c r="O8" s="1"/>
  <c r="O7" s="1"/>
  <c r="O25"/>
  <c r="O26"/>
  <c r="E26"/>
  <c r="F26" s="1"/>
  <c r="G26" s="1"/>
  <c r="H26" s="1"/>
  <c r="J26" l="1"/>
  <c r="I25"/>
  <c r="E25" s="1"/>
  <c r="K26" l="1"/>
  <c r="M26"/>
  <c r="F25"/>
  <c r="J25" s="1"/>
  <c r="G25" l="1"/>
  <c r="H25" s="1"/>
  <c r="M25"/>
  <c r="K25"/>
  <c r="I24" l="1"/>
  <c r="E24" s="1"/>
  <c r="F24" s="1"/>
  <c r="G24" s="1"/>
  <c r="H24" s="1"/>
  <c r="I23" s="1"/>
  <c r="J24" l="1"/>
  <c r="M24" s="1"/>
  <c r="E23"/>
  <c r="K24"/>
  <c r="F23" l="1"/>
  <c r="G23" s="1"/>
  <c r="H23" s="1"/>
  <c r="I22" s="1"/>
  <c r="E22" s="1"/>
  <c r="F22" l="1"/>
  <c r="J23"/>
  <c r="J22" l="1"/>
  <c r="G22"/>
  <c r="H22" s="1"/>
  <c r="I21" s="1"/>
  <c r="E21" s="1"/>
  <c r="M23"/>
  <c r="K23"/>
  <c r="M22" l="1"/>
  <c r="K22"/>
  <c r="F21"/>
  <c r="G21" s="1"/>
  <c r="H21" s="1"/>
  <c r="I20" s="1"/>
  <c r="J21" l="1"/>
  <c r="K21" s="1"/>
  <c r="E20"/>
  <c r="M21"/>
  <c r="F20" l="1"/>
  <c r="G20" s="1"/>
  <c r="H20" s="1"/>
  <c r="I19" s="1"/>
  <c r="J20" l="1"/>
  <c r="M20" l="1"/>
  <c r="K20"/>
  <c r="E19"/>
  <c r="F19" l="1"/>
  <c r="G19" s="1"/>
  <c r="H19" s="1"/>
  <c r="I18" s="1"/>
  <c r="J19" l="1"/>
  <c r="E18" l="1"/>
  <c r="M19"/>
  <c r="K19"/>
  <c r="F18" l="1"/>
  <c r="G18" s="1"/>
  <c r="H18" s="1"/>
  <c r="I17" l="1"/>
  <c r="J18"/>
  <c r="E17" l="1"/>
  <c r="M18"/>
  <c r="K18"/>
  <c r="F17" l="1"/>
  <c r="G17" l="1"/>
  <c r="H17" s="1"/>
  <c r="J17"/>
  <c r="I16" l="1"/>
  <c r="E16" s="1"/>
  <c r="M17"/>
  <c r="K17"/>
  <c r="F16" l="1"/>
  <c r="G16" s="1"/>
  <c r="H16" s="1"/>
  <c r="I15" s="1"/>
  <c r="J16" l="1"/>
  <c r="M16" l="1"/>
  <c r="K16"/>
  <c r="E15"/>
  <c r="F15" l="1"/>
  <c r="G15" s="1"/>
  <c r="H15" s="1"/>
  <c r="I14" s="1"/>
  <c r="J15" l="1"/>
  <c r="E14" l="1"/>
  <c r="M15"/>
  <c r="K15"/>
  <c r="F14" l="1"/>
  <c r="G14" s="1"/>
  <c r="H14" s="1"/>
  <c r="I13" s="1"/>
  <c r="J14" l="1"/>
  <c r="M14" l="1"/>
  <c r="K14"/>
  <c r="E13"/>
  <c r="F13" l="1"/>
  <c r="G13" s="1"/>
  <c r="H13" s="1"/>
  <c r="I12" s="1"/>
  <c r="J13" l="1"/>
  <c r="E12" l="1"/>
  <c r="M13"/>
  <c r="K13"/>
  <c r="F12" l="1"/>
  <c r="G12" s="1"/>
  <c r="H12" s="1"/>
  <c r="I11" s="1"/>
  <c r="J12" l="1"/>
  <c r="E11" l="1"/>
  <c r="M12"/>
  <c r="K12"/>
  <c r="F11" l="1"/>
  <c r="G11" s="1"/>
  <c r="H11" s="1"/>
  <c r="I10" s="1"/>
  <c r="J11" l="1"/>
  <c r="E10" l="1"/>
  <c r="M11"/>
  <c r="K11"/>
  <c r="F10" l="1"/>
  <c r="G10" s="1"/>
  <c r="H10" s="1"/>
  <c r="I9" s="1"/>
  <c r="J10" l="1"/>
  <c r="E9" l="1"/>
  <c r="M10"/>
  <c r="K10"/>
  <c r="F9" l="1"/>
  <c r="G9" s="1"/>
  <c r="H9" s="1"/>
  <c r="I8" s="1"/>
  <c r="E8" s="1"/>
  <c r="J9" l="1"/>
  <c r="F8" l="1"/>
  <c r="M9"/>
  <c r="K9"/>
  <c r="J8" l="1"/>
  <c r="G8"/>
  <c r="H8" s="1"/>
  <c r="I7" s="1"/>
  <c r="E7" s="1"/>
  <c r="K8"/>
  <c r="M8"/>
  <c r="F7" l="1"/>
  <c r="G7" s="1"/>
  <c r="H7" s="1"/>
  <c r="J7" l="1"/>
  <c r="M7" s="1"/>
  <c r="K7" l="1"/>
  <c r="D4" s="1"/>
  <c r="E4" s="1"/>
</calcChain>
</file>

<file path=xl/sharedStrings.xml><?xml version="1.0" encoding="utf-8"?>
<sst xmlns="http://schemas.openxmlformats.org/spreadsheetml/2006/main" count="16" uniqueCount="16">
  <si>
    <t>Neukauf</t>
  </si>
  <si>
    <t>Immobilien Neukauf</t>
  </si>
  <si>
    <t>Jahre</t>
  </si>
  <si>
    <t>Stille Reserven</t>
  </si>
  <si>
    <t>Immobilien- und Grundstücksbewertung Tesco</t>
  </si>
  <si>
    <t>Bilanzwert + Abschreib-ung</t>
  </si>
  <si>
    <t>Abschreib-ung</t>
  </si>
  <si>
    <t>Grund-stücke Neukauf</t>
  </si>
  <si>
    <t>PV Grund-stücke mit 2% Inflation</t>
  </si>
  <si>
    <t>PV Grundstück kum.</t>
  </si>
  <si>
    <t>Grund-stücke kum.</t>
  </si>
  <si>
    <t>Immobilien kum.</t>
  </si>
  <si>
    <t>Test</t>
  </si>
  <si>
    <t>Abschreib-ung kum.</t>
  </si>
  <si>
    <t>Inflation</t>
  </si>
  <si>
    <t>Bilanzwert Grund-stücke und Immobilien</t>
  </si>
</sst>
</file>

<file path=xl/styles.xml><?xml version="1.0" encoding="utf-8"?>
<styleSheet xmlns="http://schemas.openxmlformats.org/spreadsheetml/2006/main">
  <numFmts count="1">
    <numFmt numFmtId="169" formatCode="0.0%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2" fontId="0" fillId="0" borderId="0" xfId="0" applyNumberFormat="1"/>
    <xf numFmtId="169" fontId="0" fillId="0" borderId="0" xfId="1" applyNumberFormat="1" applyFont="1"/>
    <xf numFmtId="10" fontId="0" fillId="0" borderId="0" xfId="1" applyNumberFormat="1" applyFont="1"/>
    <xf numFmtId="2" fontId="0" fillId="0" borderId="4" xfId="0" applyNumberFormat="1" applyBorder="1"/>
    <xf numFmtId="2" fontId="0" fillId="0" borderId="0" xfId="0" applyNumberForma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0" xfId="0" applyFill="1" applyBorder="1"/>
    <xf numFmtId="0" fontId="0" fillId="0" borderId="0" xfId="0" quotePrefix="1"/>
    <xf numFmtId="0" fontId="0" fillId="0" borderId="0" xfId="0" quotePrefix="1" applyFill="1" applyBorder="1"/>
    <xf numFmtId="2" fontId="0" fillId="0" borderId="4" xfId="0" quotePrefix="1" applyNumberFormat="1" applyFill="1" applyBorder="1"/>
    <xf numFmtId="0" fontId="0" fillId="0" borderId="10" xfId="0" applyBorder="1"/>
    <xf numFmtId="0" fontId="0" fillId="0" borderId="11" xfId="0" applyBorder="1"/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P51"/>
  <sheetViews>
    <sheetView tabSelected="1" topLeftCell="B1" workbookViewId="0">
      <selection activeCell="F28" sqref="F28"/>
    </sheetView>
  </sheetViews>
  <sheetFormatPr baseColWidth="10" defaultRowHeight="15"/>
  <sheetData>
    <row r="2" spans="2:16">
      <c r="C2" t="s">
        <v>4</v>
      </c>
      <c r="K2" s="1"/>
    </row>
    <row r="3" spans="2:16">
      <c r="K3" s="2"/>
    </row>
    <row r="4" spans="2:16" ht="30">
      <c r="C4" s="20" t="s">
        <v>3</v>
      </c>
      <c r="D4" s="1">
        <f>M7-K7</f>
        <v>1.3161718390657393</v>
      </c>
      <c r="E4" s="3">
        <f>D4/D7</f>
        <v>6.0347172813651505E-2</v>
      </c>
      <c r="K4" t="s">
        <v>14</v>
      </c>
      <c r="L4">
        <v>0.02</v>
      </c>
    </row>
    <row r="5" spans="2:16">
      <c r="O5" t="s">
        <v>12</v>
      </c>
    </row>
    <row r="6" spans="2:16" ht="60">
      <c r="C6" s="16" t="s">
        <v>2</v>
      </c>
      <c r="D6" s="17" t="s">
        <v>15</v>
      </c>
      <c r="E6" s="18" t="s">
        <v>5</v>
      </c>
      <c r="F6" s="19" t="s">
        <v>0</v>
      </c>
      <c r="G6" s="17" t="s">
        <v>1</v>
      </c>
      <c r="H6" s="18" t="s">
        <v>11</v>
      </c>
      <c r="I6" s="19" t="s">
        <v>6</v>
      </c>
      <c r="J6" s="17" t="s">
        <v>7</v>
      </c>
      <c r="K6" s="18" t="s">
        <v>10</v>
      </c>
      <c r="L6" s="18" t="s">
        <v>8</v>
      </c>
      <c r="M6" s="19" t="s">
        <v>9</v>
      </c>
      <c r="O6" s="21" t="s">
        <v>13</v>
      </c>
    </row>
    <row r="7" spans="2:16">
      <c r="B7">
        <v>1</v>
      </c>
      <c r="C7" s="14">
        <v>2012</v>
      </c>
      <c r="D7" s="4">
        <v>21.81</v>
      </c>
      <c r="E7" s="5">
        <f>D7+I7</f>
        <v>23.007097767353802</v>
      </c>
      <c r="F7" s="6">
        <f>E7-D8</f>
        <v>2.2370977673538022</v>
      </c>
      <c r="G7" s="4">
        <f t="shared" ref="G7:G20" si="0">F7*0.8</f>
        <v>1.7896782138830418</v>
      </c>
      <c r="H7" s="5">
        <f>H8+G7</f>
        <v>25.731633560959075</v>
      </c>
      <c r="I7" s="6">
        <f>H8/20</f>
        <v>1.1970977673538017</v>
      </c>
      <c r="J7" s="4">
        <f>F7*0.2</f>
        <v>0.44741955347076046</v>
      </c>
      <c r="K7" s="5">
        <f>K8+J7</f>
        <v>6.4329083902397688</v>
      </c>
      <c r="L7" s="5">
        <f>J7*(1+$L$4)^B7</f>
        <v>0.45636794454017565</v>
      </c>
      <c r="M7" s="6">
        <f>M8+L7</f>
        <v>7.7490802293055081</v>
      </c>
      <c r="O7" s="1">
        <f t="shared" ref="O7:O25" si="1">O8+I7</f>
        <v>10.354541951198836</v>
      </c>
      <c r="P7" s="1">
        <f>H7+K7-O7</f>
        <v>21.810000000000006</v>
      </c>
    </row>
    <row r="8" spans="2:16">
      <c r="B8">
        <v>2</v>
      </c>
      <c r="C8" s="14">
        <v>2011</v>
      </c>
      <c r="D8" s="4">
        <v>20.77</v>
      </c>
      <c r="E8" s="5">
        <f>D8+I8</f>
        <v>21.917209391686349</v>
      </c>
      <c r="F8" s="6">
        <f>E8-D9</f>
        <v>1.2472093916863471</v>
      </c>
      <c r="G8" s="4">
        <f t="shared" si="0"/>
        <v>0.99776751334907776</v>
      </c>
      <c r="H8" s="5">
        <f>H9+G8</f>
        <v>23.941955347076032</v>
      </c>
      <c r="I8" s="6">
        <f>H9/20</f>
        <v>1.1472093916863477</v>
      </c>
      <c r="J8" s="4">
        <f>F8*0.2</f>
        <v>0.24944187833726944</v>
      </c>
      <c r="K8" s="5">
        <f>K9+J8</f>
        <v>5.985488836769008</v>
      </c>
      <c r="L8" s="5">
        <f t="shared" ref="L8:L26" si="2">J8*(1+$L$4)^B8</f>
        <v>0.25951933022209511</v>
      </c>
      <c r="M8" s="6">
        <f>M9+L8</f>
        <v>7.2927122847653321</v>
      </c>
      <c r="O8" s="1">
        <f t="shared" si="1"/>
        <v>9.1574441838450351</v>
      </c>
    </row>
    <row r="9" spans="2:16">
      <c r="B9">
        <v>3</v>
      </c>
      <c r="C9" s="14">
        <v>2010</v>
      </c>
      <c r="D9" s="4">
        <v>20.67</v>
      </c>
      <c r="E9" s="5">
        <f>D9+I9</f>
        <v>21.740009030467643</v>
      </c>
      <c r="F9" s="6">
        <f>E9-D10</f>
        <v>1.9300090304676445</v>
      </c>
      <c r="G9" s="4">
        <f t="shared" si="0"/>
        <v>1.5440072243741156</v>
      </c>
      <c r="H9" s="5">
        <f>H10+G9</f>
        <v>22.944187833726954</v>
      </c>
      <c r="I9" s="6">
        <f>H10/20</f>
        <v>1.070009030467642</v>
      </c>
      <c r="J9" s="4">
        <f>F9*0.2</f>
        <v>0.38600180609352891</v>
      </c>
      <c r="K9" s="5">
        <f>K10+J9</f>
        <v>5.7360469584317384</v>
      </c>
      <c r="L9" s="5">
        <f t="shared" si="2"/>
        <v>0.40962820464090161</v>
      </c>
      <c r="M9" s="6">
        <f>M10+L9</f>
        <v>7.033192954543237</v>
      </c>
      <c r="O9" s="1">
        <f t="shared" si="1"/>
        <v>8.0102347921586876</v>
      </c>
    </row>
    <row r="10" spans="2:16">
      <c r="B10">
        <v>4</v>
      </c>
      <c r="C10" s="14">
        <v>2009</v>
      </c>
      <c r="D10" s="4">
        <v>19.809999999999999</v>
      </c>
      <c r="E10" s="5">
        <f>D10+I10</f>
        <v>20.728085606218887</v>
      </c>
      <c r="F10" s="6">
        <f>E10-D11</f>
        <v>3.798085606218887</v>
      </c>
      <c r="G10" s="4">
        <f t="shared" si="0"/>
        <v>3.0384684849751098</v>
      </c>
      <c r="H10" s="5">
        <f>H11+G10</f>
        <v>21.400180609352837</v>
      </c>
      <c r="I10" s="6">
        <f>H11/20</f>
        <v>0.91808560621888646</v>
      </c>
      <c r="J10" s="4">
        <f>F10*0.2</f>
        <v>0.75961712124377745</v>
      </c>
      <c r="K10" s="5">
        <f>K11+J10</f>
        <v>5.3500451523382093</v>
      </c>
      <c r="L10" s="5">
        <f t="shared" si="2"/>
        <v>0.82223400132088387</v>
      </c>
      <c r="M10" s="6">
        <f>M11+L10</f>
        <v>6.6235647499023358</v>
      </c>
      <c r="O10" s="1">
        <f t="shared" si="1"/>
        <v>6.9402257616910452</v>
      </c>
    </row>
    <row r="11" spans="2:16">
      <c r="B11">
        <v>5</v>
      </c>
      <c r="C11" s="14">
        <v>2008</v>
      </c>
      <c r="D11" s="4">
        <v>16.93</v>
      </c>
      <c r="E11" s="5">
        <f>D11+I11</f>
        <v>17.723159236748931</v>
      </c>
      <c r="F11" s="6">
        <f>E11-D12</f>
        <v>3.1231592367489309</v>
      </c>
      <c r="G11" s="4">
        <f t="shared" si="0"/>
        <v>2.4985273893991451</v>
      </c>
      <c r="H11" s="5">
        <f>H12+G11</f>
        <v>18.361712124377728</v>
      </c>
      <c r="I11" s="6">
        <f>H12/20</f>
        <v>0.79315923674892919</v>
      </c>
      <c r="J11" s="4">
        <f>F11*0.2</f>
        <v>0.62463184734978627</v>
      </c>
      <c r="K11" s="5">
        <f>K12+J11</f>
        <v>4.5904280310944321</v>
      </c>
      <c r="L11" s="5">
        <f t="shared" si="2"/>
        <v>0.68964403172625188</v>
      </c>
      <c r="M11" s="6">
        <f>M12+L11</f>
        <v>5.801330748581452</v>
      </c>
      <c r="O11" s="1">
        <f t="shared" si="1"/>
        <v>6.022140155472159</v>
      </c>
    </row>
    <row r="12" spans="2:16">
      <c r="B12">
        <v>6</v>
      </c>
      <c r="C12" s="14">
        <v>2007</v>
      </c>
      <c r="D12" s="4">
        <v>14.6</v>
      </c>
      <c r="E12" s="5">
        <f>D12+I12</f>
        <v>15.329960804566278</v>
      </c>
      <c r="F12" s="6">
        <f>E12-D13</f>
        <v>1.5799608045662783</v>
      </c>
      <c r="G12" s="4">
        <f t="shared" si="0"/>
        <v>1.2639686436530226</v>
      </c>
      <c r="H12" s="5">
        <f>H13+G12</f>
        <v>15.863184734978583</v>
      </c>
      <c r="I12" s="6">
        <f>H13/20</f>
        <v>0.72996080456627799</v>
      </c>
      <c r="J12" s="4">
        <f>F12*0.2</f>
        <v>0.31599216091325566</v>
      </c>
      <c r="K12" s="5">
        <f>K13+J12</f>
        <v>3.9657961837446458</v>
      </c>
      <c r="L12" s="5">
        <f t="shared" si="2"/>
        <v>0.3558584964025312</v>
      </c>
      <c r="M12" s="6">
        <f>M13+L12</f>
        <v>5.1116867168551998</v>
      </c>
      <c r="O12" s="1">
        <f t="shared" si="1"/>
        <v>5.2289809187232299</v>
      </c>
    </row>
    <row r="13" spans="2:16">
      <c r="B13">
        <v>7</v>
      </c>
      <c r="C13" s="14">
        <v>2006</v>
      </c>
      <c r="D13" s="4">
        <v>13.75</v>
      </c>
      <c r="E13" s="5">
        <f>D13+I13</f>
        <v>14.405346927467575</v>
      </c>
      <c r="F13" s="6">
        <f>E13-D14</f>
        <v>1.8653469274675754</v>
      </c>
      <c r="G13" s="4">
        <f t="shared" si="0"/>
        <v>1.4922775419740604</v>
      </c>
      <c r="H13" s="5">
        <f>H14+G13</f>
        <v>14.599216091325561</v>
      </c>
      <c r="I13" s="6">
        <f>H14/20</f>
        <v>0.65534692746757506</v>
      </c>
      <c r="J13" s="4">
        <f>F13*0.2</f>
        <v>0.37306938549351509</v>
      </c>
      <c r="K13" s="5">
        <f>K14+J13</f>
        <v>3.6498040228313902</v>
      </c>
      <c r="L13" s="5">
        <f t="shared" si="2"/>
        <v>0.42853945615512495</v>
      </c>
      <c r="M13" s="6">
        <f>M14+L13</f>
        <v>4.7558282204526687</v>
      </c>
      <c r="O13" s="1">
        <f t="shared" si="1"/>
        <v>4.4990201141569521</v>
      </c>
    </row>
    <row r="14" spans="2:16">
      <c r="B14">
        <v>8</v>
      </c>
      <c r="C14" s="14">
        <v>2005</v>
      </c>
      <c r="D14" s="4">
        <v>12.54</v>
      </c>
      <c r="E14" s="5">
        <f>D14+I14</f>
        <v>13.149756661026514</v>
      </c>
      <c r="F14" s="6">
        <f>E14-D15</f>
        <v>1.1397566610265137</v>
      </c>
      <c r="G14" s="4">
        <f t="shared" si="0"/>
        <v>0.91180532882121101</v>
      </c>
      <c r="H14" s="5">
        <f>H15+G14</f>
        <v>13.106938549351501</v>
      </c>
      <c r="I14" s="6">
        <f>H15/20</f>
        <v>0.60975666102651449</v>
      </c>
      <c r="J14" s="4">
        <f>F14*0.2</f>
        <v>0.22795133220530275</v>
      </c>
      <c r="K14" s="5">
        <f>K15+J14</f>
        <v>3.2767346373378752</v>
      </c>
      <c r="L14" s="5">
        <f t="shared" si="2"/>
        <v>0.26708131679030683</v>
      </c>
      <c r="M14" s="6">
        <f>M15+L14</f>
        <v>4.3272887642975437</v>
      </c>
      <c r="O14" s="1">
        <f t="shared" si="1"/>
        <v>3.8436731866893767</v>
      </c>
    </row>
    <row r="15" spans="2:16">
      <c r="B15">
        <v>9</v>
      </c>
      <c r="C15" s="14">
        <v>2004</v>
      </c>
      <c r="D15" s="4">
        <v>12.01</v>
      </c>
      <c r="E15" s="5">
        <f>D15+I15</f>
        <v>12.555919866371648</v>
      </c>
      <c r="F15" s="6">
        <f>E15-D16</f>
        <v>1.5959198663716467</v>
      </c>
      <c r="G15" s="4">
        <f t="shared" si="0"/>
        <v>1.2767358930973174</v>
      </c>
      <c r="H15" s="5">
        <f>H16+G15</f>
        <v>12.195133220530289</v>
      </c>
      <c r="I15" s="6">
        <f>H16/20</f>
        <v>0.54591986637164858</v>
      </c>
      <c r="J15" s="4">
        <f>F15*0.2</f>
        <v>0.31918397327432935</v>
      </c>
      <c r="K15" s="5">
        <f>K16+J15</f>
        <v>3.0487833051325723</v>
      </c>
      <c r="L15" s="5">
        <f t="shared" si="2"/>
        <v>0.38145439448349328</v>
      </c>
      <c r="M15" s="6">
        <f>M16+L15</f>
        <v>4.0602074475072367</v>
      </c>
      <c r="O15" s="1">
        <f t="shared" si="1"/>
        <v>3.2339165256628624</v>
      </c>
    </row>
    <row r="16" spans="2:16">
      <c r="B16">
        <v>10</v>
      </c>
      <c r="C16" s="14">
        <v>2003</v>
      </c>
      <c r="D16" s="4">
        <v>10.96</v>
      </c>
      <c r="E16" s="5">
        <f>D16+I16</f>
        <v>11.427999871511201</v>
      </c>
      <c r="F16" s="6">
        <f>E16-D17</f>
        <v>1.9479998715112004</v>
      </c>
      <c r="G16" s="4">
        <f t="shared" si="0"/>
        <v>1.5583998972089603</v>
      </c>
      <c r="H16" s="5">
        <f>H17+G16</f>
        <v>10.918397327432972</v>
      </c>
      <c r="I16" s="6">
        <f>H17/20</f>
        <v>0.46799987151120054</v>
      </c>
      <c r="J16" s="4">
        <f>F16*0.2</f>
        <v>0.38959997430224008</v>
      </c>
      <c r="K16" s="5">
        <f>K17+J16</f>
        <v>2.729599331858243</v>
      </c>
      <c r="L16" s="5">
        <f t="shared" si="2"/>
        <v>0.4749201947045314</v>
      </c>
      <c r="M16" s="6">
        <f>M17+L16</f>
        <v>3.6787530530237431</v>
      </c>
      <c r="O16" s="1">
        <f t="shared" si="1"/>
        <v>2.6879966592912137</v>
      </c>
    </row>
    <row r="17" spans="2:15">
      <c r="B17">
        <v>11</v>
      </c>
      <c r="C17" s="14">
        <v>2002</v>
      </c>
      <c r="D17" s="4">
        <v>9.48</v>
      </c>
      <c r="E17" s="5">
        <f>D17+I17</f>
        <v>9.8823075687607709</v>
      </c>
      <c r="F17" s="6">
        <f>E17-D18</f>
        <v>1.6423075687607707</v>
      </c>
      <c r="G17" s="4">
        <f>F17*0.8</f>
        <v>1.3138460550086166</v>
      </c>
      <c r="H17" s="5">
        <f>H18+G17</f>
        <v>9.359997430224011</v>
      </c>
      <c r="I17" s="6">
        <f>H18/20</f>
        <v>0.40230756876076973</v>
      </c>
      <c r="J17" s="4">
        <f>F17*0.2</f>
        <v>0.32846151375215416</v>
      </c>
      <c r="K17" s="5">
        <f>K18+J17</f>
        <v>2.3399993575560027</v>
      </c>
      <c r="L17" s="5">
        <f t="shared" si="2"/>
        <v>0.40840060749584517</v>
      </c>
      <c r="M17" s="6">
        <f>M18+L17</f>
        <v>3.2038328583192115</v>
      </c>
      <c r="O17" s="1">
        <f t="shared" si="1"/>
        <v>2.2199967877800133</v>
      </c>
    </row>
    <row r="18" spans="2:15">
      <c r="B18">
        <v>12</v>
      </c>
      <c r="C18" s="14">
        <v>2001</v>
      </c>
      <c r="D18" s="4">
        <v>8.24</v>
      </c>
      <c r="E18" s="5">
        <f>D18+I18</f>
        <v>8.5779880468853555</v>
      </c>
      <c r="F18" s="6">
        <f>E18-D19</f>
        <v>1.6079880468853558</v>
      </c>
      <c r="G18" s="4">
        <f t="shared" si="0"/>
        <v>1.2863904375082846</v>
      </c>
      <c r="H18" s="5">
        <f>H19+G18</f>
        <v>8.0461513752153948</v>
      </c>
      <c r="I18" s="6">
        <f>H19/20</f>
        <v>0.33798804688535555</v>
      </c>
      <c r="J18" s="4">
        <f>F18*0.2</f>
        <v>0.32159760937707116</v>
      </c>
      <c r="K18" s="5">
        <f>K19+J18</f>
        <v>2.0115378438038487</v>
      </c>
      <c r="L18" s="5">
        <f t="shared" si="2"/>
        <v>0.40786352924340114</v>
      </c>
      <c r="M18" s="6">
        <f>M19+L18</f>
        <v>2.7954322508233664</v>
      </c>
      <c r="O18" s="1">
        <f t="shared" si="1"/>
        <v>1.8176892190192437</v>
      </c>
    </row>
    <row r="19" spans="2:15">
      <c r="B19">
        <v>13</v>
      </c>
      <c r="C19" s="14">
        <v>2000</v>
      </c>
      <c r="D19" s="4">
        <v>6.97</v>
      </c>
      <c r="E19" s="5">
        <f>D19+I19</f>
        <v>7.2588346604666878</v>
      </c>
      <c r="F19" s="6">
        <f>E19-D20</f>
        <v>1.2288346604666875</v>
      </c>
      <c r="G19" s="4">
        <f t="shared" si="0"/>
        <v>0.9830677283733501</v>
      </c>
      <c r="H19" s="5">
        <f>H20+G19</f>
        <v>6.7597609377071111</v>
      </c>
      <c r="I19" s="6">
        <f>H20/20</f>
        <v>0.28883466046668804</v>
      </c>
      <c r="J19" s="4">
        <f>F19*0.2</f>
        <v>0.24576693209333753</v>
      </c>
      <c r="K19" s="5">
        <f>K20+J19</f>
        <v>1.6899402344267778</v>
      </c>
      <c r="L19" s="5">
        <f t="shared" si="2"/>
        <v>0.31792573290222925</v>
      </c>
      <c r="M19" s="6">
        <f>M20+L19</f>
        <v>2.3875687215799655</v>
      </c>
      <c r="O19" s="1">
        <f t="shared" si="1"/>
        <v>1.4797011721338882</v>
      </c>
    </row>
    <row r="20" spans="2:15">
      <c r="B20">
        <v>14</v>
      </c>
      <c r="C20" s="14">
        <v>1999</v>
      </c>
      <c r="D20" s="4">
        <v>6.03</v>
      </c>
      <c r="E20" s="5">
        <f>D20+I20</f>
        <v>6.2846487119872005</v>
      </c>
      <c r="F20" s="6">
        <f>E20-D21</f>
        <v>0.85464871198720083</v>
      </c>
      <c r="G20" s="4">
        <f t="shared" si="0"/>
        <v>0.68371896958976075</v>
      </c>
      <c r="H20" s="5">
        <f>H21+G20</f>
        <v>5.7766932093337608</v>
      </c>
      <c r="I20" s="6">
        <f>H21/20</f>
        <v>0.25464871198720002</v>
      </c>
      <c r="J20" s="4">
        <f>F20*0.2</f>
        <v>0.17092974239744019</v>
      </c>
      <c r="K20" s="5">
        <f>K21+J20</f>
        <v>1.4441733023334402</v>
      </c>
      <c r="L20" s="5">
        <f t="shared" si="2"/>
        <v>0.22553816506922975</v>
      </c>
      <c r="M20" s="6">
        <f>M21+L20</f>
        <v>2.0696429886777361</v>
      </c>
      <c r="O20" s="1">
        <f t="shared" si="1"/>
        <v>1.1908665116672001</v>
      </c>
    </row>
    <row r="21" spans="2:15">
      <c r="B21">
        <v>15</v>
      </c>
      <c r="C21" s="14">
        <v>1998</v>
      </c>
      <c r="D21" s="4">
        <v>5.43</v>
      </c>
      <c r="E21" s="5">
        <f>D21+I21</f>
        <v>5.6617776076799995</v>
      </c>
      <c r="F21" s="6">
        <f>E21-D22</f>
        <v>0.57177760767999963</v>
      </c>
      <c r="G21" s="4">
        <f>F21*0.8</f>
        <v>0.45742208614399971</v>
      </c>
      <c r="H21" s="5">
        <f>H22+G21</f>
        <v>5.0929742397440005</v>
      </c>
      <c r="I21" s="6">
        <f>H22/20</f>
        <v>0.23177760768000005</v>
      </c>
      <c r="J21" s="4">
        <f>F21*0.2</f>
        <v>0.11435552153599993</v>
      </c>
      <c r="K21" s="5">
        <f>K22+J21</f>
        <v>1.2732435599360001</v>
      </c>
      <c r="L21" s="5">
        <f t="shared" si="2"/>
        <v>0.15390747574784538</v>
      </c>
      <c r="M21" s="6">
        <f>M22+L21</f>
        <v>1.8441048236085065</v>
      </c>
      <c r="O21" s="1">
        <f t="shared" si="1"/>
        <v>0.93621779968000007</v>
      </c>
    </row>
    <row r="22" spans="2:15">
      <c r="B22">
        <v>16</v>
      </c>
      <c r="C22" s="14">
        <v>1997</v>
      </c>
      <c r="D22" s="4">
        <v>5.09</v>
      </c>
      <c r="E22" s="5">
        <f>D22+I22</f>
        <v>5.3005553919999997</v>
      </c>
      <c r="F22" s="6">
        <f>E22-D23</f>
        <v>0.53055539200000013</v>
      </c>
      <c r="G22" s="4">
        <f>F22*0.8</f>
        <v>0.42444431360000012</v>
      </c>
      <c r="H22" s="5">
        <f>H23+G22</f>
        <v>4.6355521536000008</v>
      </c>
      <c r="I22" s="6">
        <f>H23/20</f>
        <v>0.21055539200000001</v>
      </c>
      <c r="J22" s="4">
        <f>F22*0.2</f>
        <v>0.10611107840000003</v>
      </c>
      <c r="K22" s="5">
        <f>K23+J22</f>
        <v>1.1588880384000002</v>
      </c>
      <c r="L22" s="5">
        <f t="shared" si="2"/>
        <v>0.14566777157926925</v>
      </c>
      <c r="M22" s="6">
        <f>M23+L22</f>
        <v>1.6901973478606611</v>
      </c>
      <c r="O22" s="1">
        <f t="shared" si="1"/>
        <v>0.70444019200000008</v>
      </c>
    </row>
    <row r="23" spans="2:15">
      <c r="B23">
        <v>17</v>
      </c>
      <c r="C23" s="14">
        <v>1996</v>
      </c>
      <c r="D23" s="4">
        <v>4.7699999999999996</v>
      </c>
      <c r="E23" s="5">
        <f>D23+I23</f>
        <v>4.9647647999999993</v>
      </c>
      <c r="F23" s="6">
        <f>E23-D24</f>
        <v>0.39476479999999903</v>
      </c>
      <c r="G23" s="4">
        <f>F23*0.8</f>
        <v>0.31581183999999923</v>
      </c>
      <c r="H23" s="5">
        <f>H24+G23</f>
        <v>4.2111078400000004</v>
      </c>
      <c r="I23" s="6">
        <f>H24/20</f>
        <v>0.19476480000000004</v>
      </c>
      <c r="J23" s="4">
        <f>F23*0.2</f>
        <v>7.8952959999999808E-2</v>
      </c>
      <c r="K23" s="5">
        <f>K24+J23</f>
        <v>1.0527769600000001</v>
      </c>
      <c r="L23" s="5">
        <f t="shared" si="2"/>
        <v>0.11055320475984244</v>
      </c>
      <c r="M23" s="6">
        <f>M24+L23</f>
        <v>1.5445295762813918</v>
      </c>
      <c r="O23" s="1">
        <f t="shared" si="1"/>
        <v>0.49388480000000012</v>
      </c>
    </row>
    <row r="24" spans="2:15">
      <c r="B24">
        <v>18</v>
      </c>
      <c r="C24" s="14">
        <v>1995</v>
      </c>
      <c r="D24" s="4">
        <v>4.57</v>
      </c>
      <c r="E24" s="5">
        <f>D24+I24</f>
        <v>4.7311200000000007</v>
      </c>
      <c r="F24" s="6">
        <f>E24-D25</f>
        <v>0.84112000000000053</v>
      </c>
      <c r="G24" s="4">
        <f>F24*0.8</f>
        <v>0.67289600000000049</v>
      </c>
      <c r="H24" s="5">
        <f>H25+G24</f>
        <v>3.895296000000001</v>
      </c>
      <c r="I24" s="6">
        <f>H25/20</f>
        <v>0.16112000000000001</v>
      </c>
      <c r="J24" s="4">
        <f>F24*0.2</f>
        <v>0.16822400000000012</v>
      </c>
      <c r="K24" s="5">
        <f>K25+J24</f>
        <v>0.97382400000000024</v>
      </c>
      <c r="L24" s="5">
        <f t="shared" si="2"/>
        <v>0.24026529675227107</v>
      </c>
      <c r="M24" s="6">
        <f>M25+L24</f>
        <v>1.4339763715215492</v>
      </c>
      <c r="O24" s="1">
        <f t="shared" si="1"/>
        <v>0.29912000000000005</v>
      </c>
    </row>
    <row r="25" spans="2:15">
      <c r="B25">
        <v>19</v>
      </c>
      <c r="C25" s="14">
        <v>1994</v>
      </c>
      <c r="D25" s="4">
        <v>3.89</v>
      </c>
      <c r="E25" s="5">
        <f>D25+I25</f>
        <v>4.0280000000000005</v>
      </c>
      <c r="F25" s="6">
        <f>E25-D26</f>
        <v>0.57800000000000029</v>
      </c>
      <c r="G25" s="4">
        <f>F25*0.8</f>
        <v>0.46240000000000026</v>
      </c>
      <c r="H25" s="5">
        <f>H26+G25</f>
        <v>3.2224000000000004</v>
      </c>
      <c r="I25" s="6">
        <f>H26/20</f>
        <v>0.13800000000000001</v>
      </c>
      <c r="J25" s="4">
        <f>F25*0.2</f>
        <v>0.11560000000000006</v>
      </c>
      <c r="K25" s="5">
        <f>K26+J25</f>
        <v>0.80560000000000009</v>
      </c>
      <c r="L25" s="5">
        <f t="shared" si="2"/>
        <v>0.16840737154421356</v>
      </c>
      <c r="M25" s="6">
        <f>M26+L25</f>
        <v>1.1937110747692781</v>
      </c>
      <c r="O25" s="1">
        <f t="shared" si="1"/>
        <v>0.13800000000000001</v>
      </c>
    </row>
    <row r="26" spans="2:15">
      <c r="B26">
        <v>20</v>
      </c>
      <c r="C26" s="15">
        <v>1993</v>
      </c>
      <c r="D26" s="7">
        <v>3.45</v>
      </c>
      <c r="E26" s="8">
        <f>D26</f>
        <v>3.45</v>
      </c>
      <c r="F26" s="9">
        <f>E26-D27</f>
        <v>3.45</v>
      </c>
      <c r="G26" s="7">
        <f>F26*0.8</f>
        <v>2.7600000000000002</v>
      </c>
      <c r="H26" s="8">
        <f>G26</f>
        <v>2.7600000000000002</v>
      </c>
      <c r="I26" s="9">
        <v>0</v>
      </c>
      <c r="J26" s="7">
        <f>F26*0.2</f>
        <v>0.69000000000000006</v>
      </c>
      <c r="K26" s="8">
        <f>J26</f>
        <v>0.69000000000000006</v>
      </c>
      <c r="L26" s="8">
        <f t="shared" si="2"/>
        <v>1.0253037032250645</v>
      </c>
      <c r="M26" s="9">
        <f>L26</f>
        <v>1.0253037032250645</v>
      </c>
      <c r="O26" s="1">
        <f>O27+I26</f>
        <v>0</v>
      </c>
    </row>
    <row r="27" spans="2:15">
      <c r="E27" s="11"/>
      <c r="F27" s="11"/>
      <c r="G27" s="13"/>
      <c r="H27" s="11"/>
      <c r="I27" s="11"/>
      <c r="J27" s="12"/>
      <c r="K27" s="12"/>
      <c r="L27" s="12"/>
      <c r="M27" s="12"/>
    </row>
    <row r="30" spans="2:15">
      <c r="M30" s="10"/>
      <c r="N30" s="10"/>
    </row>
    <row r="31" spans="2:15">
      <c r="M31" s="10"/>
      <c r="N31" s="10"/>
    </row>
    <row r="32" spans="2:15">
      <c r="M32" s="1"/>
    </row>
    <row r="33" spans="13:13">
      <c r="M33" s="1"/>
    </row>
    <row r="34" spans="13:13">
      <c r="M34" s="1"/>
    </row>
    <row r="35" spans="13:13">
      <c r="M35" s="1"/>
    </row>
    <row r="36" spans="13:13">
      <c r="M36" s="1"/>
    </row>
    <row r="37" spans="13:13">
      <c r="M37" s="1"/>
    </row>
    <row r="38" spans="13:13">
      <c r="M38" s="1"/>
    </row>
    <row r="39" spans="13:13">
      <c r="M39" s="1"/>
    </row>
    <row r="40" spans="13:13">
      <c r="M40" s="1"/>
    </row>
    <row r="41" spans="13:13">
      <c r="M41" s="1"/>
    </row>
    <row r="42" spans="13:13">
      <c r="M42" s="1"/>
    </row>
    <row r="43" spans="13:13">
      <c r="M43" s="1"/>
    </row>
    <row r="44" spans="13:13">
      <c r="M44" s="1"/>
    </row>
    <row r="45" spans="13:13">
      <c r="M45" s="1"/>
    </row>
    <row r="46" spans="13:13">
      <c r="M46" s="1"/>
    </row>
    <row r="47" spans="13:13">
      <c r="M47" s="1"/>
    </row>
    <row r="48" spans="13:13">
      <c r="M48" s="1"/>
    </row>
    <row r="49" spans="13:13">
      <c r="M49" s="1"/>
    </row>
    <row r="50" spans="13:13">
      <c r="M50" s="1"/>
    </row>
    <row r="51" spans="13:13">
      <c r="M51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Till</dc:creator>
  <cp:lastModifiedBy>Till</cp:lastModifiedBy>
  <dcterms:created xsi:type="dcterms:W3CDTF">2013-03-11T15:15:57Z</dcterms:created>
  <dcterms:modified xsi:type="dcterms:W3CDTF">2013-03-12T09:22:41Z</dcterms:modified>
</cp:coreProperties>
</file>